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Informacion per procedurat e prokurimit, procedurat konkurruese te koncensionit, partneritetit publik-privat\"/>
    </mc:Choice>
  </mc:AlternateContent>
  <bookViews>
    <workbookView xWindow="0" yWindow="0" windowWidth="18870" windowHeight="7725"/>
  </bookViews>
  <sheets>
    <sheet name="Regjistri i Parashikimeve 2025" sheetId="15" r:id="rId1"/>
  </sheets>
  <calcPr calcId="162913"/>
</workbook>
</file>

<file path=xl/calcChain.xml><?xml version="1.0" encoding="utf-8"?>
<calcChain xmlns="http://schemas.openxmlformats.org/spreadsheetml/2006/main">
  <c r="H26" i="15" l="1"/>
  <c r="H30" i="15"/>
  <c r="H39" i="15" l="1"/>
  <c r="H12" i="15"/>
  <c r="H34" i="15"/>
  <c r="H35" i="15"/>
  <c r="H15" i="15" l="1"/>
  <c r="H14" i="15" l="1"/>
  <c r="H37" i="15" l="1"/>
  <c r="H7" i="15" l="1"/>
  <c r="H36" i="15"/>
  <c r="H44" i="15" s="1"/>
  <c r="A13" i="15"/>
  <c r="H27" i="15"/>
  <c r="H18" i="15"/>
  <c r="H43" i="15" s="1"/>
  <c r="H46" i="15" s="1"/>
  <c r="H10" i="15"/>
  <c r="H9" i="15"/>
  <c r="H6" i="15" l="1"/>
</calcChain>
</file>

<file path=xl/comments1.xml><?xml version="1.0" encoding="utf-8"?>
<comments xmlns="http://schemas.openxmlformats.org/spreadsheetml/2006/main">
  <authors>
    <author>Ardita Kapo</author>
    <author>TK-001</author>
  </authors>
  <commentList>
    <comment ref="L9" authorId="0" shapeId="0">
      <text>
        <r>
          <rPr>
            <b/>
            <sz val="9"/>
            <color indexed="81"/>
            <rFont val="Tahoma"/>
            <family val="2"/>
          </rPr>
          <t>Ardita Kapo:</t>
        </r>
        <r>
          <rPr>
            <sz val="9"/>
            <color indexed="81"/>
            <rFont val="Tahoma"/>
            <family val="2"/>
          </rPr>
          <t xml:space="preserve">
kodin e tonerave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Ardita Kapo:</t>
        </r>
        <r>
          <rPr>
            <sz val="9"/>
            <color indexed="81"/>
            <rFont val="Tahoma"/>
            <family val="2"/>
          </rPr>
          <t xml:space="preserve">
kodi ui detergjenteve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Ardita Kapo:</t>
        </r>
        <r>
          <rPr>
            <sz val="9"/>
            <color indexed="81"/>
            <rFont val="Tahoma"/>
            <family val="2"/>
          </rPr>
          <t xml:space="preserve">
kodin e tonerave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</rPr>
          <t>Ardita Kapo:</t>
        </r>
        <r>
          <rPr>
            <sz val="9"/>
            <color indexed="81"/>
            <rFont val="Tahoma"/>
            <family val="2"/>
          </rPr>
          <t xml:space="preserve">
kodin e tonerave</t>
        </r>
      </text>
    </comment>
    <comment ref="J14" authorId="1" shapeId="0">
      <text>
        <r>
          <rPr>
            <b/>
            <sz val="9"/>
            <color indexed="81"/>
            <rFont val="Tahoma"/>
            <family val="2"/>
          </rPr>
          <t>TK-001:</t>
        </r>
        <r>
          <rPr>
            <sz val="9"/>
            <color indexed="81"/>
            <rFont val="Tahoma"/>
            <family val="2"/>
          </rPr>
          <t xml:space="preserve">
324885 vlera qe duhet kur te korigjohet regjistri</t>
        </r>
      </text>
    </comment>
    <comment ref="L17" authorId="0" shapeId="0">
      <text>
        <r>
          <rPr>
            <b/>
            <sz val="9"/>
            <color indexed="81"/>
            <rFont val="Tahoma"/>
            <family val="2"/>
          </rPr>
          <t>Ardita Kapo:</t>
        </r>
        <r>
          <rPr>
            <sz val="9"/>
            <color indexed="81"/>
            <rFont val="Tahoma"/>
            <family val="2"/>
          </rPr>
          <t xml:space="preserve">
sherbime te ndryshme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Ardita Kapo:</t>
        </r>
        <r>
          <rPr>
            <sz val="9"/>
            <color indexed="81"/>
            <rFont val="Tahoma"/>
            <family val="2"/>
          </rPr>
          <t xml:space="preserve">
sherbime te ndryshme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Ardita Kapo:</t>
        </r>
        <r>
          <rPr>
            <sz val="9"/>
            <color indexed="81"/>
            <rFont val="Tahoma"/>
            <family val="2"/>
          </rPr>
          <t xml:space="preserve">
sherbime te ndryshme</t>
        </r>
      </text>
    </comment>
    <comment ref="D20" authorId="1" shapeId="0">
      <text>
        <r>
          <rPr>
            <b/>
            <sz val="9"/>
            <color indexed="81"/>
            <rFont val="Tahoma"/>
            <family val="2"/>
          </rPr>
          <t>TK-001:</t>
        </r>
        <r>
          <rPr>
            <sz val="9"/>
            <color indexed="81"/>
            <rFont val="Tahoma"/>
            <family val="2"/>
          </rPr>
          <t xml:space="preserve">
SHTIM + 10000LEKE</t>
        </r>
      </text>
    </comment>
    <comment ref="L27" authorId="0" shapeId="0">
      <text>
        <r>
          <rPr>
            <b/>
            <sz val="9"/>
            <color indexed="81"/>
            <rFont val="Tahoma"/>
            <family val="2"/>
          </rPr>
          <t>Ardita Kapo:</t>
        </r>
        <r>
          <rPr>
            <sz val="9"/>
            <color indexed="81"/>
            <rFont val="Tahoma"/>
            <family val="2"/>
          </rPr>
          <t xml:space="preserve">
sherbime te ndryshme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TK-001:</t>
        </r>
        <r>
          <rPr>
            <sz val="9"/>
            <color indexed="81"/>
            <rFont val="Tahoma"/>
            <family val="2"/>
          </rPr>
          <t xml:space="preserve">
diference</t>
        </r>
      </text>
    </comment>
    <comment ref="L30" authorId="0" shapeId="0">
      <text>
        <r>
          <rPr>
            <b/>
            <sz val="9"/>
            <color indexed="81"/>
            <rFont val="Tahoma"/>
            <family val="2"/>
          </rPr>
          <t>Ardita Kapo:</t>
        </r>
        <r>
          <rPr>
            <sz val="9"/>
            <color indexed="81"/>
            <rFont val="Tahoma"/>
            <family val="2"/>
          </rPr>
          <t xml:space="preserve">
kodi paisje te ndryshme</t>
        </r>
      </text>
    </comment>
    <comment ref="L35" authorId="0" shapeId="0">
      <text>
        <r>
          <rPr>
            <b/>
            <sz val="9"/>
            <color indexed="81"/>
            <rFont val="Tahoma"/>
            <family val="2"/>
          </rPr>
          <t>Ardita Kapo:</t>
        </r>
        <r>
          <rPr>
            <sz val="9"/>
            <color indexed="81"/>
            <rFont val="Tahoma"/>
            <family val="2"/>
          </rPr>
          <t xml:space="preserve">
kodi ui detergjenteve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>Ardita Kapo:</t>
        </r>
        <r>
          <rPr>
            <sz val="9"/>
            <color indexed="81"/>
            <rFont val="Tahoma"/>
            <family val="2"/>
          </rPr>
          <t xml:space="preserve">
sherbime te ndryshme</t>
        </r>
      </text>
    </comment>
  </commentList>
</comments>
</file>

<file path=xl/sharedStrings.xml><?xml version="1.0" encoding="utf-8"?>
<sst xmlns="http://schemas.openxmlformats.org/spreadsheetml/2006/main" count="361" uniqueCount="113">
  <si>
    <t>Nr.</t>
  </si>
  <si>
    <t>viti</t>
  </si>
  <si>
    <t>Kancelari</t>
  </si>
  <si>
    <t>mall</t>
  </si>
  <si>
    <t>Mars</t>
  </si>
  <si>
    <t>T.Kombetar</t>
  </si>
  <si>
    <t>Materiale pastrimi &amp; sherbimi</t>
  </si>
  <si>
    <t>sherbim</t>
  </si>
  <si>
    <t>Qershor</t>
  </si>
  <si>
    <t>Uje</t>
  </si>
  <si>
    <t>Telefon, internet</t>
  </si>
  <si>
    <t xml:space="preserve">Posta </t>
  </si>
  <si>
    <t>Sherbime bankare</t>
  </si>
  <si>
    <t>Sherbim roje sigurise</t>
  </si>
  <si>
    <t>Shpenzime honorare ( pagesa bordi artis.)</t>
  </si>
  <si>
    <t>vendim</t>
  </si>
  <si>
    <t>Takse pastrimi</t>
  </si>
  <si>
    <t>Te tjera sherbime speciale(dizinfekt)</t>
  </si>
  <si>
    <t>Te ardhura</t>
  </si>
  <si>
    <t>Shtator</t>
  </si>
  <si>
    <t xml:space="preserve">Energjia elektrike </t>
  </si>
  <si>
    <t>buxhet</t>
  </si>
  <si>
    <t>Sherbim faqes WEB-it</t>
  </si>
  <si>
    <t>BUXHETI ( KAP.1 + KAP. 5)</t>
  </si>
  <si>
    <t>Nentor</t>
  </si>
  <si>
    <t>Tetor</t>
  </si>
  <si>
    <t>PAGESA TOTALE ME  BUXHET</t>
  </si>
  <si>
    <t>PAGESA TOTALE ME KAPITULL 5</t>
  </si>
  <si>
    <t>Te tjera sherbime ( lule, kurora)</t>
  </si>
  <si>
    <t>Janar-Dhjetor</t>
  </si>
  <si>
    <t>Buxhet</t>
  </si>
  <si>
    <t>Kancelari dhe toner</t>
  </si>
  <si>
    <t>I Ri/I modifikuar</t>
  </si>
  <si>
    <t>OBJEKTI PROKURIMI</t>
  </si>
  <si>
    <t>Forma juridike e finalizimit te procedures( kontrata/marveshje kuader/sistem dinamik)</t>
  </si>
  <si>
    <t>Fondi I perllogaritur  ( me TVSH)</t>
  </si>
  <si>
    <t>Lloji I prokurimit</t>
  </si>
  <si>
    <t>Tipi kontrates (mall, pune/sherbim/marveshje kuader</t>
  </si>
  <si>
    <t>Buxheti I financimit (buxheti I shtetit, te ardhura, vetfinancime etj.)</t>
  </si>
  <si>
    <t>Vlera per secilen        (Fond limit)</t>
  </si>
  <si>
    <t>Lloji I procedures/ minikontrate ne kuader te marrveshjes/</t>
  </si>
  <si>
    <t>CPV KOD</t>
  </si>
  <si>
    <t>Koha e Planifikuar per shpaljen e procedures</t>
  </si>
  <si>
    <t>Organi qe zhvillon proceduren e prokurimit  ne rastin e procedurave te perqendruara</t>
  </si>
  <si>
    <t>Kategorit e regjistrimit</t>
  </si>
  <si>
    <t>PAGESA TOTALE ME KAPITULL 6</t>
  </si>
  <si>
    <t>Prokurim</t>
  </si>
  <si>
    <t>Kontrata</t>
  </si>
  <si>
    <t>I drejtperdrejte</t>
  </si>
  <si>
    <t>30125110-5</t>
  </si>
  <si>
    <t>Maj</t>
  </si>
  <si>
    <t>Blerje me vlere te vogel</t>
  </si>
  <si>
    <t>39831200-8</t>
  </si>
  <si>
    <t>Blerje me vlere nen 100.000 leke</t>
  </si>
  <si>
    <t>03121200-7</t>
  </si>
  <si>
    <t>72212222-1</t>
  </si>
  <si>
    <t>VKM</t>
  </si>
  <si>
    <t xml:space="preserve">                                                                                      TEATRI KOMBETAR</t>
  </si>
  <si>
    <t>I Ri</t>
  </si>
  <si>
    <t>Tonera /bojra printeri</t>
  </si>
  <si>
    <t>Materiale pastrimi dhe sherbimi</t>
  </si>
  <si>
    <t>Janar - Dhjetor</t>
  </si>
  <si>
    <t>Shpenzime takse vjetore per automjetin</t>
  </si>
  <si>
    <t xml:space="preserve">Kosto e siguris se mjetit </t>
  </si>
  <si>
    <t>Transport dekoresh e materialesh te ndryshme</t>
  </si>
  <si>
    <t>Me te ardhura</t>
  </si>
  <si>
    <t>Me buxhet</t>
  </si>
  <si>
    <t>lekë</t>
  </si>
  <si>
    <t>Sherbim larje xhamash te dritareve  dhe  dyerve  (320 m2, dy anesh)</t>
  </si>
  <si>
    <t>30197620-8</t>
  </si>
  <si>
    <t>31681410-0</t>
  </si>
  <si>
    <t>44115210-4</t>
  </si>
  <si>
    <t>90921000-9</t>
  </si>
  <si>
    <t>Pritje -percjellje</t>
  </si>
  <si>
    <t>79713000-5</t>
  </si>
  <si>
    <t>50112000-3</t>
  </si>
  <si>
    <t>34130000-7</t>
  </si>
  <si>
    <t>50312000-5</t>
  </si>
  <si>
    <t>39830000-9</t>
  </si>
  <si>
    <t>90911300-9</t>
  </si>
  <si>
    <t>63730000-5</t>
  </si>
  <si>
    <t>63510000-7</t>
  </si>
  <si>
    <t>Tetor- Nentor</t>
  </si>
  <si>
    <t>Janar -Dhjetor</t>
  </si>
  <si>
    <t>66514110-0</t>
  </si>
  <si>
    <t>Sistemi dinamik</t>
  </si>
  <si>
    <t>Prill</t>
  </si>
  <si>
    <t>Dosje kartoni per arkiv protokollin</t>
  </si>
  <si>
    <t>Sherbim kompjuterik</t>
  </si>
  <si>
    <t>Blerje kutish per magazinim &amp; tenije</t>
  </si>
  <si>
    <t>Mars -Dhjetor</t>
  </si>
  <si>
    <t>Sherbime speciale, rimbushja e fikseve te zjarrit</t>
  </si>
  <si>
    <t>Korrik</t>
  </si>
  <si>
    <t>50413200-5</t>
  </si>
  <si>
    <t xml:space="preserve">          REGJISTRI  I PARASHIKIMIT TE PROCEDURAVE E PROKURIMIT PUBLIK  PER VITIN 2025</t>
  </si>
  <si>
    <t>Blerje dokumentacioni(bileta)</t>
  </si>
  <si>
    <t>22459000-2</t>
  </si>
  <si>
    <t>Shtator - Nentor</t>
  </si>
  <si>
    <t>Blerje e perqendruar</t>
  </si>
  <si>
    <t>Korrik - Dhjetor</t>
  </si>
  <si>
    <t>Tetor - Nentor</t>
  </si>
  <si>
    <t>Procedure prokurimi</t>
  </si>
  <si>
    <t>Shpenzim akomodim + dieta(Athine)</t>
  </si>
  <si>
    <t>Materiale te ndryshme  hidraulike per mirmbajtjen e godines, vegla pune dhe veshje per rep. e marangozit,mekanikes, skenes,piktorit</t>
  </si>
  <si>
    <t>Investime</t>
  </si>
  <si>
    <t>Bileta udhetimi ( bilete ajrore), Greqi</t>
  </si>
  <si>
    <t>Shpenzime akomodimi, Letoni</t>
  </si>
  <si>
    <t>Bilete avioni Tirane - Riga Tirane, Letoni</t>
  </si>
  <si>
    <t>90910000-9</t>
  </si>
  <si>
    <t>Akomodim + dieta,Greqi</t>
  </si>
  <si>
    <t>Gusht</t>
  </si>
  <si>
    <t>Shpenzime profilaktike dhe mirembajtie automjeti</t>
  </si>
  <si>
    <t xml:space="preserve">Tetor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</si>
</sst>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u/>
      <sz val="10"/>
      <color theme="1"/>
      <name val="Times New Roman"/>
      <family val="1"/>
    </font>
    <font>
      <sz val="10"/>
      <color theme="2" tint="-0.899990844447157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2" fillId="0" borderId="0" xfId="0" applyFont="1"/>
    <xf numFmtId="164" fontId="6" fillId="0" borderId="0" xfId="1" applyNumberFormat="1" applyFont="1" applyBorder="1"/>
    <xf numFmtId="164" fontId="6" fillId="0" borderId="0" xfId="1" applyNumberFormat="1" applyFont="1" applyFill="1" applyBorder="1"/>
    <xf numFmtId="0" fontId="7" fillId="0" borderId="0" xfId="0" applyFont="1" applyBorder="1"/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164" fontId="2" fillId="0" borderId="0" xfId="1" applyNumberFormat="1" applyFont="1" applyFill="1" applyBorder="1"/>
    <xf numFmtId="0" fontId="9" fillId="0" borderId="0" xfId="0" applyFont="1" applyFill="1" applyBorder="1"/>
    <xf numFmtId="0" fontId="5" fillId="0" borderId="0" xfId="0" applyFont="1" applyBorder="1" applyAlignment="1">
      <alignment wrapText="1"/>
    </xf>
    <xf numFmtId="164" fontId="4" fillId="0" borderId="0" xfId="1" applyNumberFormat="1" applyFont="1" applyFill="1" applyBorder="1"/>
    <xf numFmtId="0" fontId="8" fillId="0" borderId="0" xfId="0" applyFont="1"/>
    <xf numFmtId="164" fontId="7" fillId="0" borderId="0" xfId="0" applyNumberFormat="1" applyFont="1" applyBorder="1"/>
    <xf numFmtId="0" fontId="12" fillId="0" borderId="0" xfId="0" applyFont="1" applyBorder="1"/>
    <xf numFmtId="0" fontId="12" fillId="0" borderId="0" xfId="0" applyFont="1" applyBorder="1" applyAlignment="1">
      <alignment horizontal="left" indent="1"/>
    </xf>
    <xf numFmtId="164" fontId="13" fillId="0" borderId="0" xfId="1" applyNumberFormat="1" applyFont="1" applyBorder="1"/>
    <xf numFmtId="164" fontId="14" fillId="0" borderId="0" xfId="1" applyNumberFormat="1" applyFont="1" applyFill="1" applyBorder="1"/>
    <xf numFmtId="164" fontId="12" fillId="0" borderId="0" xfId="1" applyNumberFormat="1" applyFont="1" applyFill="1" applyBorder="1"/>
    <xf numFmtId="0" fontId="15" fillId="0" borderId="0" xfId="0" applyFont="1" applyBorder="1"/>
    <xf numFmtId="0" fontId="14" fillId="0" borderId="0" xfId="0" applyFont="1" applyBorder="1"/>
    <xf numFmtId="164" fontId="15" fillId="0" borderId="0" xfId="1" applyNumberFormat="1" applyFont="1" applyBorder="1" applyAlignment="1">
      <alignment horizontal="left" indent="1"/>
    </xf>
    <xf numFmtId="164" fontId="13" fillId="0" borderId="0" xfId="1" applyNumberFormat="1" applyFont="1" applyBorder="1" applyAlignment="1">
      <alignment horizontal="left" indent="1"/>
    </xf>
    <xf numFmtId="0" fontId="13" fillId="0" borderId="0" xfId="0" applyFont="1" applyBorder="1"/>
    <xf numFmtId="0" fontId="13" fillId="0" borderId="0" xfId="0" applyFont="1" applyAlignment="1"/>
    <xf numFmtId="0" fontId="12" fillId="0" borderId="0" xfId="0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13" fillId="0" borderId="0" xfId="0" applyFont="1"/>
    <xf numFmtId="0" fontId="15" fillId="0" borderId="0" xfId="0" applyFont="1" applyAlignment="1"/>
    <xf numFmtId="0" fontId="15" fillId="0" borderId="0" xfId="0" applyFont="1" applyBorder="1" applyAlignment="1"/>
    <xf numFmtId="0" fontId="15" fillId="0" borderId="0" xfId="0" applyFont="1"/>
    <xf numFmtId="0" fontId="12" fillId="0" borderId="10" xfId="0" applyFont="1" applyBorder="1"/>
    <xf numFmtId="0" fontId="12" fillId="0" borderId="13" xfId="0" applyFont="1" applyBorder="1"/>
    <xf numFmtId="0" fontId="12" fillId="0" borderId="18" xfId="0" applyFont="1" applyBorder="1" applyAlignment="1">
      <alignment wrapText="1"/>
    </xf>
    <xf numFmtId="0" fontId="12" fillId="0" borderId="13" xfId="0" applyFont="1" applyBorder="1" applyAlignment="1">
      <alignment horizontal="center" wrapText="1"/>
    </xf>
    <xf numFmtId="0" fontId="12" fillId="0" borderId="9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12" fillId="0" borderId="1" xfId="0" applyFont="1" applyBorder="1"/>
    <xf numFmtId="0" fontId="12" fillId="0" borderId="9" xfId="0" applyFont="1" applyBorder="1" applyAlignment="1">
      <alignment horizontal="center" wrapText="1"/>
    </xf>
    <xf numFmtId="0" fontId="12" fillId="0" borderId="9" xfId="0" applyFont="1" applyBorder="1"/>
    <xf numFmtId="0" fontId="14" fillId="0" borderId="21" xfId="0" applyFont="1" applyBorder="1"/>
    <xf numFmtId="164" fontId="12" fillId="0" borderId="18" xfId="0" applyNumberFormat="1" applyFont="1" applyBorder="1"/>
    <xf numFmtId="164" fontId="12" fillId="0" borderId="9" xfId="0" applyNumberFormat="1" applyFont="1" applyBorder="1"/>
    <xf numFmtId="0" fontId="12" fillId="0" borderId="1" xfId="0" applyFont="1" applyBorder="1" applyAlignment="1">
      <alignment wrapText="1"/>
    </xf>
    <xf numFmtId="0" fontId="14" fillId="0" borderId="13" xfId="0" applyFont="1" applyBorder="1"/>
    <xf numFmtId="164" fontId="12" fillId="3" borderId="18" xfId="0" applyNumberFormat="1" applyFont="1" applyFill="1" applyBorder="1"/>
    <xf numFmtId="164" fontId="12" fillId="0" borderId="9" xfId="0" applyNumberFormat="1" applyFont="1" applyFill="1" applyBorder="1"/>
    <xf numFmtId="0" fontId="12" fillId="0" borderId="3" xfId="0" applyFont="1" applyBorder="1"/>
    <xf numFmtId="164" fontId="12" fillId="4" borderId="13" xfId="1" applyNumberFormat="1" applyFont="1" applyFill="1" applyBorder="1" applyAlignment="1"/>
    <xf numFmtId="164" fontId="12" fillId="0" borderId="13" xfId="1" applyNumberFormat="1" applyFont="1" applyFill="1" applyBorder="1"/>
    <xf numFmtId="0" fontId="12" fillId="0" borderId="3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19" xfId="0" applyFont="1" applyBorder="1" applyAlignment="1">
      <alignment wrapText="1"/>
    </xf>
    <xf numFmtId="164" fontId="12" fillId="0" borderId="5" xfId="1" applyNumberFormat="1" applyFont="1" applyBorder="1" applyAlignment="1">
      <alignment wrapText="1"/>
    </xf>
    <xf numFmtId="164" fontId="12" fillId="0" borderId="22" xfId="1" applyNumberFormat="1" applyFont="1" applyBorder="1" applyAlignment="1">
      <alignment wrapText="1"/>
    </xf>
    <xf numFmtId="164" fontId="14" fillId="0" borderId="3" xfId="1" applyNumberFormat="1" applyFont="1" applyBorder="1" applyAlignment="1">
      <alignment wrapText="1"/>
    </xf>
    <xf numFmtId="164" fontId="12" fillId="0" borderId="19" xfId="1" quotePrefix="1" applyNumberFormat="1" applyFont="1" applyBorder="1" applyAlignment="1">
      <alignment wrapText="1"/>
    </xf>
    <xf numFmtId="0" fontId="12" fillId="0" borderId="22" xfId="0" applyFont="1" applyFill="1" applyBorder="1" applyAlignment="1">
      <alignment wrapText="1"/>
    </xf>
    <xf numFmtId="0" fontId="12" fillId="0" borderId="4" xfId="0" applyFont="1" applyFill="1" applyBorder="1" applyAlignment="1">
      <alignment wrapText="1"/>
    </xf>
    <xf numFmtId="164" fontId="12" fillId="0" borderId="23" xfId="1" applyNumberFormat="1" applyFont="1" applyFill="1" applyBorder="1" applyAlignment="1">
      <alignment wrapText="1"/>
    </xf>
    <xf numFmtId="0" fontId="12" fillId="0" borderId="11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20" xfId="0" applyFont="1" applyBorder="1" applyAlignment="1">
      <alignment wrapText="1"/>
    </xf>
    <xf numFmtId="0" fontId="12" fillId="0" borderId="15" xfId="0" applyFont="1" applyBorder="1" applyAlignment="1">
      <alignment wrapText="1"/>
    </xf>
    <xf numFmtId="0" fontId="12" fillId="0" borderId="21" xfId="0" applyFont="1" applyBorder="1" applyAlignment="1">
      <alignment wrapText="1"/>
    </xf>
    <xf numFmtId="164" fontId="12" fillId="0" borderId="21" xfId="1" applyNumberFormat="1" applyFont="1" applyBorder="1" applyAlignment="1">
      <alignment wrapText="1"/>
    </xf>
    <xf numFmtId="164" fontId="12" fillId="0" borderId="15" xfId="1" applyNumberFormat="1" applyFont="1" applyBorder="1" applyAlignment="1">
      <alignment wrapText="1"/>
    </xf>
    <xf numFmtId="164" fontId="12" fillId="0" borderId="17" xfId="1" applyNumberFormat="1" applyFont="1" applyBorder="1" applyAlignment="1">
      <alignment wrapText="1"/>
    </xf>
    <xf numFmtId="164" fontId="14" fillId="0" borderId="2" xfId="1" applyNumberFormat="1" applyFont="1" applyBorder="1" applyAlignment="1">
      <alignment wrapText="1"/>
    </xf>
    <xf numFmtId="164" fontId="12" fillId="0" borderId="17" xfId="1" quotePrefix="1" applyNumberFormat="1" applyFont="1" applyBorder="1" applyAlignment="1">
      <alignment wrapText="1"/>
    </xf>
    <xf numFmtId="0" fontId="12" fillId="0" borderId="25" xfId="0" applyFont="1" applyBorder="1" applyAlignment="1">
      <alignment wrapText="1"/>
    </xf>
    <xf numFmtId="0" fontId="12" fillId="0" borderId="15" xfId="0" applyFont="1" applyFill="1" applyBorder="1" applyAlignment="1">
      <alignment wrapText="1"/>
    </xf>
    <xf numFmtId="164" fontId="12" fillId="0" borderId="16" xfId="1" applyNumberFormat="1" applyFont="1" applyFill="1" applyBorder="1" applyAlignment="1">
      <alignment wrapText="1"/>
    </xf>
    <xf numFmtId="164" fontId="14" fillId="2" borderId="4" xfId="1" applyNumberFormat="1" applyFont="1" applyFill="1" applyBorder="1" applyAlignment="1">
      <alignment wrapText="1"/>
    </xf>
    <xf numFmtId="0" fontId="14" fillId="2" borderId="4" xfId="0" applyFont="1" applyFill="1" applyBorder="1" applyAlignment="1">
      <alignment wrapText="1"/>
    </xf>
    <xf numFmtId="164" fontId="14" fillId="2" borderId="4" xfId="1" applyNumberFormat="1" applyFont="1" applyFill="1" applyBorder="1" applyAlignment="1">
      <alignment horizontal="left" wrapText="1" indent="1"/>
    </xf>
    <xf numFmtId="164" fontId="15" fillId="2" borderId="4" xfId="1" applyNumberFormat="1" applyFont="1" applyFill="1" applyBorder="1" applyAlignment="1">
      <alignment wrapText="1"/>
    </xf>
    <xf numFmtId="0" fontId="12" fillId="0" borderId="19" xfId="0" applyFont="1" applyBorder="1" applyAlignment="1"/>
    <xf numFmtId="0" fontId="12" fillId="0" borderId="20" xfId="0" applyFont="1" applyFill="1" applyBorder="1" applyAlignment="1">
      <alignment wrapText="1"/>
    </xf>
    <xf numFmtId="0" fontId="12" fillId="0" borderId="4" xfId="0" applyFont="1" applyBorder="1" applyAlignment="1">
      <alignment horizontal="left" wrapText="1"/>
    </xf>
    <xf numFmtId="0" fontId="12" fillId="0" borderId="4" xfId="0" applyFont="1" applyBorder="1" applyAlignment="1"/>
    <xf numFmtId="164" fontId="12" fillId="0" borderId="4" xfId="1" applyNumberFormat="1" applyFont="1" applyFill="1" applyBorder="1" applyAlignment="1"/>
    <xf numFmtId="0" fontId="12" fillId="0" borderId="4" xfId="0" applyFont="1" applyFill="1" applyBorder="1" applyAlignment="1"/>
    <xf numFmtId="164" fontId="12" fillId="0" borderId="4" xfId="1" applyNumberFormat="1" applyFont="1" applyBorder="1" applyAlignment="1"/>
    <xf numFmtId="0" fontId="12" fillId="0" borderId="24" xfId="0" applyFont="1" applyBorder="1" applyAlignment="1"/>
    <xf numFmtId="0" fontId="15" fillId="0" borderId="0" xfId="0" applyFont="1" applyBorder="1" applyAlignment="1">
      <alignment horizontal="left" indent="1"/>
    </xf>
    <xf numFmtId="0" fontId="12" fillId="0" borderId="0" xfId="0" applyFont="1"/>
    <xf numFmtId="0" fontId="14" fillId="2" borderId="11" xfId="0" applyFont="1" applyFill="1" applyBorder="1" applyAlignment="1">
      <alignment wrapText="1"/>
    </xf>
    <xf numFmtId="0" fontId="14" fillId="2" borderId="20" xfId="0" applyFont="1" applyFill="1" applyBorder="1" applyAlignment="1">
      <alignment wrapText="1"/>
    </xf>
    <xf numFmtId="1" fontId="14" fillId="2" borderId="4" xfId="0" applyNumberFormat="1" applyFont="1" applyFill="1" applyBorder="1" applyAlignment="1">
      <alignment wrapText="1"/>
    </xf>
    <xf numFmtId="0" fontId="14" fillId="2" borderId="4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 wrapText="1" indent="1"/>
    </xf>
    <xf numFmtId="0" fontId="15" fillId="2" borderId="4" xfId="0" applyFont="1" applyFill="1" applyBorder="1" applyAlignment="1">
      <alignment wrapText="1"/>
    </xf>
    <xf numFmtId="0" fontId="14" fillId="2" borderId="19" xfId="0" applyFont="1" applyFill="1" applyBorder="1" applyAlignment="1">
      <alignment wrapText="1"/>
    </xf>
    <xf numFmtId="164" fontId="14" fillId="2" borderId="12" xfId="1" applyNumberFormat="1" applyFont="1" applyFill="1" applyBorder="1" applyAlignment="1">
      <alignment wrapText="1"/>
    </xf>
    <xf numFmtId="164" fontId="14" fillId="2" borderId="12" xfId="1" applyNumberFormat="1" applyFont="1" applyFill="1" applyBorder="1" applyAlignment="1">
      <alignment horizontal="left" wrapText="1" indent="1"/>
    </xf>
    <xf numFmtId="0" fontId="14" fillId="0" borderId="11" xfId="0" applyFont="1" applyBorder="1" applyAlignment="1"/>
    <xf numFmtId="164" fontId="12" fillId="0" borderId="12" xfId="1" applyNumberFormat="1" applyFont="1" applyFill="1" applyBorder="1" applyAlignment="1">
      <alignment wrapText="1"/>
    </xf>
    <xf numFmtId="0" fontId="12" fillId="0" borderId="12" xfId="0" applyFont="1" applyBorder="1" applyAlignment="1">
      <alignment wrapText="1"/>
    </xf>
    <xf numFmtId="0" fontId="14" fillId="0" borderId="6" xfId="0" applyFont="1" applyBorder="1" applyAlignment="1"/>
    <xf numFmtId="0" fontId="12" fillId="0" borderId="7" xfId="0" applyFont="1" applyBorder="1" applyAlignment="1">
      <alignment horizontal="left" wrapText="1"/>
    </xf>
    <xf numFmtId="0" fontId="12" fillId="0" borderId="7" xfId="0" applyFont="1" applyBorder="1" applyAlignment="1"/>
    <xf numFmtId="164" fontId="12" fillId="0" borderId="7" xfId="1" applyNumberFormat="1" applyFont="1" applyBorder="1" applyAlignment="1"/>
    <xf numFmtId="164" fontId="12" fillId="0" borderId="7" xfId="1" applyNumberFormat="1" applyFont="1" applyFill="1" applyBorder="1" applyAlignment="1"/>
    <xf numFmtId="0" fontId="12" fillId="0" borderId="8" xfId="0" applyFont="1" applyBorder="1" applyAlignment="1">
      <alignment wrapText="1"/>
    </xf>
    <xf numFmtId="0" fontId="15" fillId="2" borderId="20" xfId="0" applyFont="1" applyFill="1" applyBorder="1" applyAlignment="1">
      <alignment wrapText="1"/>
    </xf>
    <xf numFmtId="164" fontId="15" fillId="2" borderId="4" xfId="1" applyNumberFormat="1" applyFont="1" applyFill="1" applyBorder="1" applyAlignment="1">
      <alignment horizontal="left" wrapText="1" indent="1"/>
    </xf>
    <xf numFmtId="0" fontId="14" fillId="0" borderId="26" xfId="0" applyFont="1" applyBorder="1" applyAlignment="1"/>
    <xf numFmtId="0" fontId="12" fillId="0" borderId="27" xfId="0" applyFont="1" applyBorder="1" applyAlignment="1"/>
    <xf numFmtId="0" fontId="12" fillId="0" borderId="15" xfId="0" applyFont="1" applyBorder="1" applyAlignment="1">
      <alignment horizontal="left" wrapText="1"/>
    </xf>
    <xf numFmtId="0" fontId="12" fillId="0" borderId="15" xfId="0" applyFont="1" applyBorder="1" applyAlignment="1"/>
    <xf numFmtId="164" fontId="12" fillId="0" borderId="15" xfId="1" applyNumberFormat="1" applyFont="1" applyBorder="1" applyAlignment="1"/>
    <xf numFmtId="164" fontId="12" fillId="0" borderId="15" xfId="1" applyNumberFormat="1" applyFont="1" applyFill="1" applyBorder="1" applyAlignment="1"/>
    <xf numFmtId="0" fontId="12" fillId="0" borderId="16" xfId="0" applyFont="1" applyBorder="1" applyAlignment="1">
      <alignment wrapText="1"/>
    </xf>
    <xf numFmtId="0" fontId="14" fillId="2" borderId="15" xfId="0" applyFont="1" applyFill="1" applyBorder="1" applyAlignment="1">
      <alignment wrapText="1"/>
    </xf>
    <xf numFmtId="0" fontId="14" fillId="2" borderId="21" xfId="0" applyFont="1" applyFill="1" applyBorder="1" applyAlignment="1">
      <alignment wrapText="1"/>
    </xf>
    <xf numFmtId="164" fontId="14" fillId="2" borderId="21" xfId="1" applyNumberFormat="1" applyFont="1" applyFill="1" applyBorder="1" applyAlignment="1">
      <alignment wrapText="1"/>
    </xf>
    <xf numFmtId="164" fontId="14" fillId="2" borderId="15" xfId="1" applyNumberFormat="1" applyFont="1" applyFill="1" applyBorder="1" applyAlignment="1">
      <alignment wrapText="1"/>
    </xf>
    <xf numFmtId="164" fontId="14" fillId="2" borderId="0" xfId="1" applyNumberFormat="1" applyFont="1" applyFill="1" applyBorder="1" applyAlignment="1">
      <alignment wrapText="1"/>
    </xf>
    <xf numFmtId="0" fontId="14" fillId="2" borderId="25" xfId="0" applyFont="1" applyFill="1" applyBorder="1" applyAlignment="1">
      <alignment wrapText="1"/>
    </xf>
    <xf numFmtId="0" fontId="0" fillId="2" borderId="0" xfId="0" applyFill="1"/>
    <xf numFmtId="0" fontId="18" fillId="2" borderId="4" xfId="0" applyFont="1" applyFill="1" applyBorder="1" applyAlignment="1">
      <alignment wrapText="1"/>
    </xf>
    <xf numFmtId="0" fontId="18" fillId="2" borderId="20" xfId="0" applyFont="1" applyFill="1" applyBorder="1" applyAlignment="1">
      <alignment wrapText="1"/>
    </xf>
    <xf numFmtId="164" fontId="18" fillId="2" borderId="4" xfId="1" applyNumberFormat="1" applyFont="1" applyFill="1" applyBorder="1" applyAlignment="1">
      <alignment wrapText="1"/>
    </xf>
    <xf numFmtId="164" fontId="18" fillId="2" borderId="4" xfId="1" quotePrefix="1" applyNumberFormat="1" applyFont="1" applyFill="1" applyBorder="1" applyAlignment="1">
      <alignment wrapText="1"/>
    </xf>
    <xf numFmtId="0" fontId="15" fillId="2" borderId="4" xfId="0" applyFont="1" applyFill="1" applyBorder="1" applyAlignment="1">
      <alignment horizontal="left" wrapText="1" indent="1"/>
    </xf>
    <xf numFmtId="0" fontId="1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4"/>
  <sheetViews>
    <sheetView tabSelected="1" workbookViewId="0">
      <selection activeCell="R15" sqref="R15"/>
    </sheetView>
  </sheetViews>
  <sheetFormatPr defaultRowHeight="15" x14ac:dyDescent="0.25"/>
  <cols>
    <col min="1" max="1" width="5.7109375" customWidth="1"/>
    <col min="2" max="2" width="4.7109375" customWidth="1"/>
    <col min="3" max="3" width="4" customWidth="1"/>
    <col min="4" max="4" width="24.28515625" customWidth="1"/>
    <col min="5" max="5" width="9.85546875" customWidth="1"/>
    <col min="6" max="6" width="7.85546875" customWidth="1"/>
    <col min="7" max="7" width="7.28515625" customWidth="1"/>
    <col min="8" max="8" width="11.7109375" customWidth="1"/>
    <col min="9" max="9" width="7.140625" customWidth="1"/>
    <col min="10" max="10" width="9.42578125" customWidth="1"/>
    <col min="11" max="11" width="11" customWidth="1"/>
    <col min="12" max="12" width="11.28515625" customWidth="1"/>
    <col min="13" max="13" width="7.5703125" customWidth="1"/>
    <col min="14" max="14" width="11.5703125" customWidth="1"/>
    <col min="15" max="15" width="10.7109375" customWidth="1"/>
    <col min="16" max="16" width="10.28515625" customWidth="1"/>
    <col min="17" max="17" width="21.5703125" customWidth="1"/>
    <col min="18" max="18" width="16.5703125" customWidth="1"/>
  </cols>
  <sheetData>
    <row r="1" spans="1:2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21" x14ac:dyDescent="0.25">
      <c r="A2" s="27"/>
      <c r="B2" s="27"/>
      <c r="C2" s="27"/>
      <c r="D2" s="28" t="s">
        <v>94</v>
      </c>
      <c r="E2" s="28"/>
      <c r="F2" s="27"/>
      <c r="G2" s="27"/>
      <c r="H2" s="27"/>
      <c r="I2" s="27"/>
      <c r="J2" s="29"/>
      <c r="K2" s="29"/>
      <c r="L2" s="29"/>
      <c r="M2" s="30"/>
      <c r="N2" s="30"/>
      <c r="O2" s="30"/>
      <c r="P2" s="1"/>
    </row>
    <row r="3" spans="1:21" x14ac:dyDescent="0.25">
      <c r="A3" s="27"/>
      <c r="B3" s="27"/>
      <c r="C3" s="27"/>
      <c r="D3" s="27" t="s">
        <v>57</v>
      </c>
      <c r="E3" s="27"/>
      <c r="F3" s="27"/>
      <c r="G3" s="31"/>
      <c r="H3" s="31"/>
      <c r="I3" s="31"/>
      <c r="J3" s="29"/>
      <c r="K3" s="29"/>
      <c r="L3" s="29"/>
      <c r="M3" s="30"/>
      <c r="N3" s="30"/>
      <c r="O3" s="30"/>
      <c r="P3" s="1"/>
    </row>
    <row r="4" spans="1:21" ht="15.75" thickBot="1" x14ac:dyDescent="0.3">
      <c r="A4" s="32"/>
      <c r="B4" s="32"/>
      <c r="C4" s="32"/>
      <c r="D4" s="32"/>
      <c r="E4" s="32"/>
      <c r="F4" s="32"/>
      <c r="G4" s="32"/>
      <c r="H4" s="32"/>
      <c r="I4" s="33"/>
      <c r="J4" s="33"/>
      <c r="K4" s="33"/>
      <c r="L4" s="32"/>
      <c r="M4" s="34"/>
      <c r="N4" s="34"/>
      <c r="O4" s="34"/>
    </row>
    <row r="5" spans="1:21" ht="180" thickBot="1" x14ac:dyDescent="0.3">
      <c r="A5" s="35" t="s">
        <v>0</v>
      </c>
      <c r="B5" s="36" t="s">
        <v>1</v>
      </c>
      <c r="C5" s="37" t="s">
        <v>32</v>
      </c>
      <c r="D5" s="38" t="s">
        <v>33</v>
      </c>
      <c r="E5" s="37" t="s">
        <v>36</v>
      </c>
      <c r="F5" s="37" t="s">
        <v>34</v>
      </c>
      <c r="G5" s="39" t="s">
        <v>37</v>
      </c>
      <c r="H5" s="40" t="s">
        <v>35</v>
      </c>
      <c r="I5" s="39" t="s">
        <v>38</v>
      </c>
      <c r="J5" s="40" t="s">
        <v>39</v>
      </c>
      <c r="K5" s="39" t="s">
        <v>40</v>
      </c>
      <c r="L5" s="41" t="s">
        <v>41</v>
      </c>
      <c r="M5" s="40" t="s">
        <v>42</v>
      </c>
      <c r="N5" s="39" t="s">
        <v>43</v>
      </c>
      <c r="O5" s="40" t="s">
        <v>44</v>
      </c>
      <c r="P5" s="13"/>
      <c r="Q5" s="3"/>
      <c r="R5" s="2"/>
      <c r="S5" s="2"/>
    </row>
    <row r="6" spans="1:21" ht="24" hidden="1" customHeight="1" thickBot="1" x14ac:dyDescent="0.3">
      <c r="A6" s="42"/>
      <c r="B6" s="42"/>
      <c r="C6" s="36"/>
      <c r="D6" s="43" t="s">
        <v>26</v>
      </c>
      <c r="E6" s="36"/>
      <c r="F6" s="44"/>
      <c r="G6" s="45"/>
      <c r="H6" s="46" t="e">
        <f>H9+H10+H18+H19+H20+H20+#REF!+H21+H22+H23+H24+H25+H26+#REF!+H27+H28+#REF!+#REF!+#REF!+#REF!+H30+#REF!+#REF!+#REF!+#REF!+H32+H33</f>
        <v>#REF!</v>
      </c>
      <c r="I6" s="36"/>
      <c r="J6" s="47"/>
      <c r="K6" s="36"/>
      <c r="L6" s="46"/>
      <c r="M6" s="35"/>
      <c r="N6" s="35"/>
      <c r="O6" s="48"/>
      <c r="P6" s="13"/>
      <c r="Q6" s="10"/>
      <c r="R6" s="8"/>
      <c r="S6" s="8"/>
    </row>
    <row r="7" spans="1:21" ht="13.5" hidden="1" customHeight="1" thickBot="1" x14ac:dyDescent="0.3">
      <c r="A7" s="36"/>
      <c r="B7" s="36"/>
      <c r="C7" s="36"/>
      <c r="D7" s="43" t="s">
        <v>27</v>
      </c>
      <c r="E7" s="36"/>
      <c r="F7" s="35"/>
      <c r="G7" s="49"/>
      <c r="H7" s="50" t="e">
        <f>#REF!+#REF!+#REF!+#REF!</f>
        <v>#REF!</v>
      </c>
      <c r="I7" s="36"/>
      <c r="J7" s="44"/>
      <c r="K7" s="36"/>
      <c r="L7" s="51"/>
      <c r="M7" s="36"/>
      <c r="N7" s="44"/>
      <c r="O7" s="40"/>
      <c r="P7" s="13"/>
      <c r="Q7" s="10"/>
      <c r="R7" s="8"/>
      <c r="S7" s="8"/>
    </row>
    <row r="8" spans="1:21" ht="27" hidden="1" thickBot="1" x14ac:dyDescent="0.3">
      <c r="A8" s="52"/>
      <c r="B8" s="52"/>
      <c r="C8" s="36"/>
      <c r="D8" s="43" t="s">
        <v>45</v>
      </c>
      <c r="E8" s="36"/>
      <c r="F8" s="44"/>
      <c r="G8" s="49"/>
      <c r="H8" s="53">
        <v>115600</v>
      </c>
      <c r="I8" s="36"/>
      <c r="J8" s="44"/>
      <c r="K8" s="36"/>
      <c r="L8" s="54"/>
      <c r="M8" s="44"/>
      <c r="N8" s="35"/>
      <c r="O8" s="55"/>
      <c r="P8" s="13"/>
      <c r="Q8" s="10"/>
      <c r="R8" s="8"/>
      <c r="S8" s="8"/>
    </row>
    <row r="9" spans="1:21" ht="39.75" hidden="1" thickBot="1" x14ac:dyDescent="0.3">
      <c r="A9" s="56">
        <v>1</v>
      </c>
      <c r="B9" s="57">
        <v>2021</v>
      </c>
      <c r="C9" s="57"/>
      <c r="D9" s="58" t="s">
        <v>31</v>
      </c>
      <c r="E9" s="57" t="s">
        <v>46</v>
      </c>
      <c r="F9" s="57" t="s">
        <v>47</v>
      </c>
      <c r="G9" s="57" t="s">
        <v>3</v>
      </c>
      <c r="H9" s="59">
        <f>J9*120/100</f>
        <v>135136.79999999999</v>
      </c>
      <c r="I9" s="60" t="s">
        <v>21</v>
      </c>
      <c r="J9" s="61">
        <v>112614</v>
      </c>
      <c r="K9" s="61" t="s">
        <v>48</v>
      </c>
      <c r="L9" s="62" t="s">
        <v>49</v>
      </c>
      <c r="M9" s="63" t="s">
        <v>50</v>
      </c>
      <c r="N9" s="64" t="s">
        <v>5</v>
      </c>
      <c r="O9" s="65" t="s">
        <v>51</v>
      </c>
      <c r="P9" s="13"/>
      <c r="Q9" s="10"/>
      <c r="R9" s="8"/>
      <c r="S9" s="8"/>
    </row>
    <row r="10" spans="1:21" ht="51.75" hidden="1" x14ac:dyDescent="0.25">
      <c r="A10" s="66">
        <v>2</v>
      </c>
      <c r="B10" s="67">
        <v>2021</v>
      </c>
      <c r="C10" s="68"/>
      <c r="D10" s="69" t="s">
        <v>6</v>
      </c>
      <c r="E10" s="70" t="s">
        <v>46</v>
      </c>
      <c r="F10" s="70" t="s">
        <v>47</v>
      </c>
      <c r="G10" s="70" t="s">
        <v>3</v>
      </c>
      <c r="H10" s="71">
        <f t="shared" ref="H10:H30" si="0">J10*120/100</f>
        <v>84000</v>
      </c>
      <c r="I10" s="72" t="s">
        <v>21</v>
      </c>
      <c r="J10" s="73">
        <v>70000</v>
      </c>
      <c r="K10" s="74" t="s">
        <v>48</v>
      </c>
      <c r="L10" s="75" t="s">
        <v>52</v>
      </c>
      <c r="M10" s="76" t="s">
        <v>8</v>
      </c>
      <c r="N10" s="77" t="s">
        <v>5</v>
      </c>
      <c r="O10" s="78" t="s">
        <v>53</v>
      </c>
      <c r="P10" s="13"/>
      <c r="Q10" s="10"/>
      <c r="R10" s="8"/>
      <c r="S10" s="8"/>
    </row>
    <row r="11" spans="1:21" ht="39" x14ac:dyDescent="0.25">
      <c r="A11" s="93">
        <v>1</v>
      </c>
      <c r="B11" s="80">
        <v>2025</v>
      </c>
      <c r="C11" s="94" t="s">
        <v>58</v>
      </c>
      <c r="D11" s="120" t="s">
        <v>95</v>
      </c>
      <c r="E11" s="121" t="s">
        <v>46</v>
      </c>
      <c r="F11" s="121" t="s">
        <v>47</v>
      </c>
      <c r="G11" s="121" t="s">
        <v>3</v>
      </c>
      <c r="H11" s="122">
        <v>96000</v>
      </c>
      <c r="I11" s="123" t="s">
        <v>30</v>
      </c>
      <c r="J11" s="122">
        <v>80000</v>
      </c>
      <c r="K11" s="124"/>
      <c r="L11" s="122" t="s">
        <v>96</v>
      </c>
      <c r="M11" s="125" t="s">
        <v>19</v>
      </c>
      <c r="N11" s="80" t="s">
        <v>5</v>
      </c>
      <c r="O11" s="100" t="s">
        <v>53</v>
      </c>
      <c r="P11" s="13"/>
      <c r="Q11" s="10"/>
      <c r="R11" s="8"/>
      <c r="S11" s="8"/>
    </row>
    <row r="12" spans="1:21" ht="39" customHeight="1" x14ac:dyDescent="0.25">
      <c r="A12" s="93">
        <v>2</v>
      </c>
      <c r="B12" s="80">
        <v>2025</v>
      </c>
      <c r="C12" s="94" t="s">
        <v>58</v>
      </c>
      <c r="D12" s="80" t="s">
        <v>59</v>
      </c>
      <c r="E12" s="80" t="s">
        <v>46</v>
      </c>
      <c r="F12" s="80" t="s">
        <v>47</v>
      </c>
      <c r="G12" s="80" t="s">
        <v>3</v>
      </c>
      <c r="H12" s="79">
        <f>J12*120/100</f>
        <v>54000</v>
      </c>
      <c r="I12" s="79" t="s">
        <v>30</v>
      </c>
      <c r="J12" s="79">
        <v>45000</v>
      </c>
      <c r="K12" s="79" t="s">
        <v>48</v>
      </c>
      <c r="L12" s="79" t="s">
        <v>49</v>
      </c>
      <c r="M12" s="80" t="s">
        <v>97</v>
      </c>
      <c r="N12" s="80" t="s">
        <v>5</v>
      </c>
      <c r="O12" s="100" t="s">
        <v>53</v>
      </c>
      <c r="P12" s="12"/>
      <c r="Q12" s="14"/>
      <c r="R12" s="8"/>
      <c r="S12" s="8"/>
      <c r="T12" s="8"/>
      <c r="U12" s="8"/>
    </row>
    <row r="13" spans="1:21" ht="39" customHeight="1" x14ac:dyDescent="0.25">
      <c r="A13" s="93">
        <f>A12+1</f>
        <v>3</v>
      </c>
      <c r="B13" s="80">
        <v>2025</v>
      </c>
      <c r="C13" s="94" t="s">
        <v>58</v>
      </c>
      <c r="D13" s="80" t="s">
        <v>2</v>
      </c>
      <c r="E13" s="80" t="s">
        <v>46</v>
      </c>
      <c r="F13" s="80" t="s">
        <v>47</v>
      </c>
      <c r="G13" s="80" t="s">
        <v>3</v>
      </c>
      <c r="H13" s="79">
        <v>108000</v>
      </c>
      <c r="I13" s="79" t="s">
        <v>30</v>
      </c>
      <c r="J13" s="79">
        <v>90000</v>
      </c>
      <c r="K13" s="79" t="s">
        <v>48</v>
      </c>
      <c r="L13" s="79" t="s">
        <v>69</v>
      </c>
      <c r="M13" s="80" t="s">
        <v>86</v>
      </c>
      <c r="N13" s="80" t="s">
        <v>5</v>
      </c>
      <c r="O13" s="100" t="s">
        <v>51</v>
      </c>
      <c r="P13" s="12"/>
      <c r="Q13" s="14"/>
      <c r="R13" s="8"/>
      <c r="S13" s="8"/>
      <c r="T13" s="8"/>
      <c r="U13" s="8"/>
    </row>
    <row r="14" spans="1:21" ht="42" customHeight="1" x14ac:dyDescent="0.25">
      <c r="A14" s="93">
        <v>4</v>
      </c>
      <c r="B14" s="80">
        <v>2025</v>
      </c>
      <c r="C14" s="94" t="s">
        <v>58</v>
      </c>
      <c r="D14" s="98" t="s">
        <v>87</v>
      </c>
      <c r="E14" s="98" t="s">
        <v>46</v>
      </c>
      <c r="F14" s="98" t="s">
        <v>47</v>
      </c>
      <c r="G14" s="98" t="s">
        <v>3</v>
      </c>
      <c r="H14" s="82">
        <f>J14*120/100</f>
        <v>389862</v>
      </c>
      <c r="I14" s="82" t="s">
        <v>30</v>
      </c>
      <c r="J14" s="82">
        <v>324885</v>
      </c>
      <c r="K14" s="79" t="s">
        <v>48</v>
      </c>
      <c r="L14" s="79" t="s">
        <v>69</v>
      </c>
      <c r="M14" s="98" t="s">
        <v>99</v>
      </c>
      <c r="N14" s="80" t="s">
        <v>5</v>
      </c>
      <c r="O14" s="100" t="s">
        <v>98</v>
      </c>
      <c r="P14" s="12"/>
      <c r="Q14" s="14"/>
      <c r="R14" s="8"/>
      <c r="S14" s="8"/>
      <c r="T14" s="8"/>
      <c r="U14" s="8"/>
    </row>
    <row r="15" spans="1:21" ht="37.5" customHeight="1" x14ac:dyDescent="0.25">
      <c r="A15" s="93">
        <v>5</v>
      </c>
      <c r="B15" s="80">
        <v>2025</v>
      </c>
      <c r="C15" s="94" t="s">
        <v>58</v>
      </c>
      <c r="D15" s="80" t="s">
        <v>88</v>
      </c>
      <c r="E15" s="80" t="s">
        <v>46</v>
      </c>
      <c r="F15" s="80" t="s">
        <v>47</v>
      </c>
      <c r="G15" s="80" t="s">
        <v>7</v>
      </c>
      <c r="H15" s="79">
        <f>J15*120/100</f>
        <v>120000</v>
      </c>
      <c r="I15" s="79" t="s">
        <v>30</v>
      </c>
      <c r="J15" s="79">
        <v>100000</v>
      </c>
      <c r="K15" s="79" t="s">
        <v>51</v>
      </c>
      <c r="L15" s="79" t="s">
        <v>77</v>
      </c>
      <c r="M15" s="80" t="s">
        <v>100</v>
      </c>
      <c r="N15" s="80" t="s">
        <v>5</v>
      </c>
      <c r="O15" s="100" t="s">
        <v>51</v>
      </c>
      <c r="P15" s="12"/>
      <c r="Q15" s="8"/>
      <c r="R15" s="8"/>
      <c r="S15" s="8"/>
      <c r="T15" s="8"/>
      <c r="U15" s="8"/>
    </row>
    <row r="16" spans="1:21" ht="37.5" customHeight="1" x14ac:dyDescent="0.25">
      <c r="A16" s="93">
        <v>6</v>
      </c>
      <c r="B16" s="80">
        <v>2025</v>
      </c>
      <c r="C16" s="94" t="s">
        <v>58</v>
      </c>
      <c r="D16" s="80" t="s">
        <v>102</v>
      </c>
      <c r="E16" s="80" t="s">
        <v>15</v>
      </c>
      <c r="F16" s="80" t="s">
        <v>47</v>
      </c>
      <c r="G16" s="80" t="s">
        <v>7</v>
      </c>
      <c r="H16" s="79">
        <v>164542</v>
      </c>
      <c r="I16" s="79" t="s">
        <v>30</v>
      </c>
      <c r="J16" s="79">
        <v>164542</v>
      </c>
      <c r="K16" s="79" t="s">
        <v>48</v>
      </c>
      <c r="L16" s="126"/>
      <c r="M16" s="79" t="s">
        <v>86</v>
      </c>
      <c r="N16" s="80" t="s">
        <v>5</v>
      </c>
      <c r="O16" s="100" t="s">
        <v>51</v>
      </c>
      <c r="P16" s="6"/>
      <c r="Q16" s="8"/>
      <c r="R16" s="8"/>
      <c r="S16" s="8"/>
      <c r="T16" s="8"/>
      <c r="U16" s="8"/>
    </row>
    <row r="17" spans="1:19" ht="84.75" customHeight="1" x14ac:dyDescent="0.25">
      <c r="A17" s="93">
        <v>7</v>
      </c>
      <c r="B17" s="98">
        <v>2025</v>
      </c>
      <c r="C17" s="111" t="s">
        <v>58</v>
      </c>
      <c r="D17" s="98" t="s">
        <v>103</v>
      </c>
      <c r="E17" s="98" t="s">
        <v>46</v>
      </c>
      <c r="F17" s="98" t="s">
        <v>47</v>
      </c>
      <c r="G17" s="98" t="s">
        <v>3</v>
      </c>
      <c r="H17" s="82">
        <v>259297</v>
      </c>
      <c r="I17" s="82" t="s">
        <v>30</v>
      </c>
      <c r="J17" s="82">
        <v>216080.83</v>
      </c>
      <c r="K17" s="82" t="s">
        <v>51</v>
      </c>
      <c r="L17" s="82" t="s">
        <v>70</v>
      </c>
      <c r="M17" s="98" t="s">
        <v>99</v>
      </c>
      <c r="N17" s="80" t="s">
        <v>5</v>
      </c>
      <c r="O17" s="100" t="s">
        <v>51</v>
      </c>
      <c r="P17" s="6"/>
      <c r="Q17" s="8"/>
      <c r="R17" s="8"/>
      <c r="S17" s="8"/>
    </row>
    <row r="18" spans="1:19" ht="42.75" customHeight="1" x14ac:dyDescent="0.25">
      <c r="A18" s="93">
        <v>8</v>
      </c>
      <c r="B18" s="80">
        <v>2025</v>
      </c>
      <c r="C18" s="94" t="s">
        <v>58</v>
      </c>
      <c r="D18" s="80" t="s">
        <v>17</v>
      </c>
      <c r="E18" s="80" t="s">
        <v>46</v>
      </c>
      <c r="F18" s="80" t="s">
        <v>47</v>
      </c>
      <c r="G18" s="80" t="s">
        <v>7</v>
      </c>
      <c r="H18" s="79">
        <f t="shared" si="0"/>
        <v>120000</v>
      </c>
      <c r="I18" s="79" t="s">
        <v>30</v>
      </c>
      <c r="J18" s="79">
        <v>100000</v>
      </c>
      <c r="K18" s="79" t="s">
        <v>48</v>
      </c>
      <c r="L18" s="79" t="s">
        <v>72</v>
      </c>
      <c r="M18" s="80" t="s">
        <v>92</v>
      </c>
      <c r="N18" s="80" t="s">
        <v>5</v>
      </c>
      <c r="O18" s="100" t="s">
        <v>51</v>
      </c>
      <c r="P18" s="6"/>
      <c r="Q18" s="8"/>
      <c r="R18" s="8"/>
      <c r="S18" s="8"/>
    </row>
    <row r="19" spans="1:19" ht="37.5" customHeight="1" x14ac:dyDescent="0.25">
      <c r="A19" s="93">
        <v>9</v>
      </c>
      <c r="B19" s="80">
        <v>2025</v>
      </c>
      <c r="C19" s="94" t="s">
        <v>58</v>
      </c>
      <c r="D19" s="80" t="s">
        <v>109</v>
      </c>
      <c r="E19" s="80" t="s">
        <v>46</v>
      </c>
      <c r="F19" s="80" t="s">
        <v>47</v>
      </c>
      <c r="G19" s="80" t="s">
        <v>7</v>
      </c>
      <c r="H19" s="79">
        <v>123861</v>
      </c>
      <c r="I19" s="79" t="s">
        <v>30</v>
      </c>
      <c r="J19" s="79">
        <v>123861</v>
      </c>
      <c r="K19" s="79" t="s">
        <v>48</v>
      </c>
      <c r="L19" s="79"/>
      <c r="M19" s="80" t="s">
        <v>110</v>
      </c>
      <c r="N19" s="80" t="s">
        <v>5</v>
      </c>
      <c r="O19" s="100" t="s">
        <v>53</v>
      </c>
      <c r="P19" s="6"/>
      <c r="Q19" s="8"/>
      <c r="R19" s="8"/>
      <c r="S19" s="8"/>
    </row>
    <row r="20" spans="1:19" ht="53.25" customHeight="1" x14ac:dyDescent="0.25">
      <c r="A20" s="93">
        <v>10</v>
      </c>
      <c r="B20" s="127">
        <v>2025</v>
      </c>
      <c r="C20" s="128" t="s">
        <v>58</v>
      </c>
      <c r="D20" s="127" t="s">
        <v>28</v>
      </c>
      <c r="E20" s="127" t="s">
        <v>46</v>
      </c>
      <c r="F20" s="127" t="s">
        <v>47</v>
      </c>
      <c r="G20" s="127" t="s">
        <v>3</v>
      </c>
      <c r="H20" s="129">
        <v>24000</v>
      </c>
      <c r="I20" s="129" t="s">
        <v>30</v>
      </c>
      <c r="J20" s="129">
        <v>20000</v>
      </c>
      <c r="K20" s="129" t="s">
        <v>48</v>
      </c>
      <c r="L20" s="130" t="s">
        <v>54</v>
      </c>
      <c r="M20" s="80" t="s">
        <v>29</v>
      </c>
      <c r="N20" s="80" t="s">
        <v>5</v>
      </c>
      <c r="O20" s="100" t="s">
        <v>53</v>
      </c>
      <c r="P20" s="6"/>
      <c r="Q20" s="8"/>
      <c r="R20" s="8"/>
      <c r="S20" s="8"/>
    </row>
    <row r="21" spans="1:19" x14ac:dyDescent="0.25">
      <c r="A21" s="93">
        <v>11</v>
      </c>
      <c r="B21" s="80">
        <v>2025</v>
      </c>
      <c r="C21" s="94" t="s">
        <v>58</v>
      </c>
      <c r="D21" s="80" t="s">
        <v>20</v>
      </c>
      <c r="E21" s="80"/>
      <c r="F21" s="80" t="s">
        <v>47</v>
      </c>
      <c r="G21" s="80" t="s">
        <v>7</v>
      </c>
      <c r="H21" s="79">
        <v>3358131</v>
      </c>
      <c r="I21" s="79" t="s">
        <v>30</v>
      </c>
      <c r="J21" s="79">
        <v>3358131</v>
      </c>
      <c r="K21" s="79"/>
      <c r="L21" s="79"/>
      <c r="M21" s="80"/>
      <c r="N21" s="80" t="s">
        <v>5</v>
      </c>
      <c r="O21" s="100"/>
      <c r="P21" s="6"/>
      <c r="Q21" s="8"/>
      <c r="R21" s="8"/>
      <c r="S21" s="8"/>
    </row>
    <row r="22" spans="1:19" ht="22.5" customHeight="1" x14ac:dyDescent="0.25">
      <c r="A22" s="93">
        <v>12</v>
      </c>
      <c r="B22" s="80">
        <v>2025</v>
      </c>
      <c r="C22" s="94" t="s">
        <v>58</v>
      </c>
      <c r="D22" s="80" t="s">
        <v>9</v>
      </c>
      <c r="E22" s="80"/>
      <c r="F22" s="80" t="s">
        <v>47</v>
      </c>
      <c r="G22" s="80" t="s">
        <v>7</v>
      </c>
      <c r="H22" s="79">
        <v>150000</v>
      </c>
      <c r="I22" s="79" t="s">
        <v>30</v>
      </c>
      <c r="J22" s="79">
        <v>150000</v>
      </c>
      <c r="K22" s="79"/>
      <c r="L22" s="79"/>
      <c r="M22" s="80"/>
      <c r="N22" s="80" t="s">
        <v>5</v>
      </c>
      <c r="O22" s="100"/>
      <c r="P22" s="6"/>
      <c r="Q22" s="8"/>
      <c r="R22" s="8"/>
      <c r="S22" s="8"/>
    </row>
    <row r="23" spans="1:19" x14ac:dyDescent="0.25">
      <c r="A23" s="93">
        <v>13</v>
      </c>
      <c r="B23" s="80">
        <v>2025</v>
      </c>
      <c r="C23" s="94" t="s">
        <v>58</v>
      </c>
      <c r="D23" s="80" t="s">
        <v>10</v>
      </c>
      <c r="E23" s="80"/>
      <c r="F23" s="80" t="s">
        <v>47</v>
      </c>
      <c r="G23" s="80" t="s">
        <v>7</v>
      </c>
      <c r="H23" s="79">
        <v>32896</v>
      </c>
      <c r="I23" s="79" t="s">
        <v>30</v>
      </c>
      <c r="J23" s="79">
        <v>32896</v>
      </c>
      <c r="K23" s="79"/>
      <c r="L23" s="79"/>
      <c r="M23" s="80"/>
      <c r="N23" s="80" t="s">
        <v>5</v>
      </c>
      <c r="O23" s="100"/>
      <c r="P23" s="6"/>
      <c r="Q23" s="8"/>
      <c r="R23" s="8"/>
      <c r="S23" s="8"/>
    </row>
    <row r="24" spans="1:19" ht="25.5" customHeight="1" x14ac:dyDescent="0.25">
      <c r="A24" s="93">
        <v>14</v>
      </c>
      <c r="B24" s="80">
        <v>2025</v>
      </c>
      <c r="C24" s="94" t="s">
        <v>58</v>
      </c>
      <c r="D24" s="80" t="s">
        <v>11</v>
      </c>
      <c r="E24" s="80"/>
      <c r="F24" s="80" t="s">
        <v>47</v>
      </c>
      <c r="G24" s="80" t="s">
        <v>7</v>
      </c>
      <c r="H24" s="79">
        <v>15000</v>
      </c>
      <c r="I24" s="79" t="s">
        <v>30</v>
      </c>
      <c r="J24" s="79">
        <v>15000</v>
      </c>
      <c r="K24" s="79"/>
      <c r="L24" s="79"/>
      <c r="M24" s="80"/>
      <c r="N24" s="80" t="s">
        <v>5</v>
      </c>
      <c r="O24" s="100"/>
      <c r="P24" s="5"/>
      <c r="Q24" s="8"/>
      <c r="R24" s="8"/>
      <c r="S24" s="8"/>
    </row>
    <row r="25" spans="1:19" x14ac:dyDescent="0.25">
      <c r="A25" s="93">
        <v>15</v>
      </c>
      <c r="B25" s="80">
        <v>2025</v>
      </c>
      <c r="C25" s="94" t="s">
        <v>58</v>
      </c>
      <c r="D25" s="96" t="s">
        <v>12</v>
      </c>
      <c r="E25" s="80" t="s">
        <v>46</v>
      </c>
      <c r="F25" s="80" t="s">
        <v>47</v>
      </c>
      <c r="G25" s="80" t="s">
        <v>7</v>
      </c>
      <c r="H25" s="79">
        <v>41600</v>
      </c>
      <c r="I25" s="79" t="s">
        <v>30</v>
      </c>
      <c r="J25" s="79">
        <v>41600</v>
      </c>
      <c r="K25" s="79"/>
      <c r="L25" s="79"/>
      <c r="M25" s="80"/>
      <c r="N25" s="80" t="s">
        <v>5</v>
      </c>
      <c r="O25" s="100"/>
      <c r="P25" s="5"/>
      <c r="Q25" s="8"/>
      <c r="R25" s="8"/>
      <c r="S25" s="8"/>
    </row>
    <row r="26" spans="1:19" ht="26.25" x14ac:dyDescent="0.25">
      <c r="A26" s="93">
        <v>16</v>
      </c>
      <c r="B26" s="80">
        <v>2025</v>
      </c>
      <c r="C26" s="94" t="s">
        <v>58</v>
      </c>
      <c r="D26" s="96" t="s">
        <v>13</v>
      </c>
      <c r="E26" s="80" t="s">
        <v>46</v>
      </c>
      <c r="F26" s="80" t="s">
        <v>47</v>
      </c>
      <c r="G26" s="80" t="s">
        <v>7</v>
      </c>
      <c r="H26" s="79">
        <f>J26*120/100</f>
        <v>6302911.2000000002</v>
      </c>
      <c r="I26" s="79" t="s">
        <v>30</v>
      </c>
      <c r="J26" s="79">
        <v>5252426</v>
      </c>
      <c r="K26" s="79" t="s">
        <v>56</v>
      </c>
      <c r="L26" s="79" t="s">
        <v>74</v>
      </c>
      <c r="M26" s="80" t="s">
        <v>29</v>
      </c>
      <c r="N26" s="80" t="s">
        <v>5</v>
      </c>
      <c r="O26" s="100" t="s">
        <v>56</v>
      </c>
      <c r="P26" s="5"/>
      <c r="Q26" s="8"/>
      <c r="R26" s="8"/>
      <c r="S26" s="8"/>
    </row>
    <row r="27" spans="1:19" ht="39" customHeight="1" x14ac:dyDescent="0.25">
      <c r="A27" s="93">
        <v>17</v>
      </c>
      <c r="B27" s="80">
        <v>2025</v>
      </c>
      <c r="C27" s="94" t="s">
        <v>58</v>
      </c>
      <c r="D27" s="96" t="s">
        <v>111</v>
      </c>
      <c r="E27" s="80" t="s">
        <v>46</v>
      </c>
      <c r="F27" s="80" t="s">
        <v>47</v>
      </c>
      <c r="G27" s="80" t="s">
        <v>7</v>
      </c>
      <c r="H27" s="81">
        <f t="shared" si="0"/>
        <v>91800</v>
      </c>
      <c r="I27" s="79" t="s">
        <v>30</v>
      </c>
      <c r="J27" s="81">
        <v>76500</v>
      </c>
      <c r="K27" s="81" t="s">
        <v>48</v>
      </c>
      <c r="L27" s="81" t="s">
        <v>75</v>
      </c>
      <c r="M27" s="80" t="s">
        <v>61</v>
      </c>
      <c r="N27" s="97" t="s">
        <v>5</v>
      </c>
      <c r="O27" s="101" t="s">
        <v>53</v>
      </c>
      <c r="P27" s="5"/>
      <c r="Q27" s="8"/>
      <c r="R27" s="8"/>
      <c r="S27" s="8"/>
    </row>
    <row r="28" spans="1:19" ht="43.5" customHeight="1" x14ac:dyDescent="0.25">
      <c r="A28" s="93">
        <v>18</v>
      </c>
      <c r="B28" s="98">
        <v>2025</v>
      </c>
      <c r="C28" s="111" t="s">
        <v>58</v>
      </c>
      <c r="D28" s="98" t="s">
        <v>63</v>
      </c>
      <c r="E28" s="98" t="s">
        <v>46</v>
      </c>
      <c r="F28" s="98" t="s">
        <v>47</v>
      </c>
      <c r="G28" s="98" t="s">
        <v>7</v>
      </c>
      <c r="H28" s="112">
        <v>29600</v>
      </c>
      <c r="I28" s="82" t="s">
        <v>30</v>
      </c>
      <c r="J28" s="112">
        <v>29600</v>
      </c>
      <c r="K28" s="81" t="s">
        <v>48</v>
      </c>
      <c r="L28" s="81" t="s">
        <v>84</v>
      </c>
      <c r="M28" s="81" t="s">
        <v>50</v>
      </c>
      <c r="N28" s="97" t="s">
        <v>5</v>
      </c>
      <c r="O28" s="101" t="s">
        <v>53</v>
      </c>
      <c r="P28" s="5"/>
      <c r="Q28" s="8"/>
      <c r="R28" s="8"/>
      <c r="S28" s="8"/>
    </row>
    <row r="29" spans="1:19" ht="41.25" customHeight="1" x14ac:dyDescent="0.25">
      <c r="A29" s="93">
        <v>19</v>
      </c>
      <c r="B29" s="80">
        <v>2025</v>
      </c>
      <c r="C29" s="94" t="s">
        <v>58</v>
      </c>
      <c r="D29" s="80" t="s">
        <v>62</v>
      </c>
      <c r="E29" s="80" t="s">
        <v>46</v>
      </c>
      <c r="F29" s="80" t="s">
        <v>47</v>
      </c>
      <c r="G29" s="80" t="s">
        <v>7</v>
      </c>
      <c r="H29" s="81">
        <v>49500</v>
      </c>
      <c r="I29" s="79" t="s">
        <v>30</v>
      </c>
      <c r="J29" s="81">
        <v>49500</v>
      </c>
      <c r="K29" s="81" t="s">
        <v>15</v>
      </c>
      <c r="L29" s="81"/>
      <c r="M29" s="97" t="s">
        <v>82</v>
      </c>
      <c r="N29" s="97" t="s">
        <v>5</v>
      </c>
      <c r="O29" s="101" t="s">
        <v>15</v>
      </c>
      <c r="P29" s="5"/>
      <c r="Q29" s="8"/>
      <c r="R29" s="8"/>
      <c r="S29" s="8"/>
    </row>
    <row r="30" spans="1:19" ht="36.75" customHeight="1" x14ac:dyDescent="0.25">
      <c r="A30" s="93">
        <v>20</v>
      </c>
      <c r="B30" s="80">
        <v>2025</v>
      </c>
      <c r="C30" s="94" t="s">
        <v>58</v>
      </c>
      <c r="D30" s="80" t="s">
        <v>64</v>
      </c>
      <c r="E30" s="80" t="s">
        <v>46</v>
      </c>
      <c r="F30" s="80" t="s">
        <v>47</v>
      </c>
      <c r="G30" s="80" t="s">
        <v>7</v>
      </c>
      <c r="H30" s="81">
        <f t="shared" si="0"/>
        <v>108000</v>
      </c>
      <c r="I30" s="79" t="s">
        <v>30</v>
      </c>
      <c r="J30" s="79">
        <v>90000</v>
      </c>
      <c r="K30" s="79" t="s">
        <v>48</v>
      </c>
      <c r="L30" s="79" t="s">
        <v>76</v>
      </c>
      <c r="M30" s="80" t="s">
        <v>90</v>
      </c>
      <c r="N30" s="80" t="s">
        <v>5</v>
      </c>
      <c r="O30" s="100" t="s">
        <v>53</v>
      </c>
      <c r="P30" s="5"/>
      <c r="Q30" s="8"/>
    </row>
    <row r="31" spans="1:19" ht="39" customHeight="1" x14ac:dyDescent="0.25">
      <c r="A31" s="93">
        <v>21</v>
      </c>
      <c r="B31" s="80">
        <v>2025</v>
      </c>
      <c r="C31" s="94" t="s">
        <v>58</v>
      </c>
      <c r="D31" s="80" t="s">
        <v>105</v>
      </c>
      <c r="E31" s="80" t="s">
        <v>46</v>
      </c>
      <c r="F31" s="80" t="s">
        <v>47</v>
      </c>
      <c r="G31" s="80" t="s">
        <v>7</v>
      </c>
      <c r="H31" s="79">
        <v>49000</v>
      </c>
      <c r="I31" s="79" t="s">
        <v>30</v>
      </c>
      <c r="J31" s="79">
        <v>49000</v>
      </c>
      <c r="K31" s="79" t="s">
        <v>85</v>
      </c>
      <c r="L31" s="79" t="s">
        <v>80</v>
      </c>
      <c r="M31" s="80" t="s">
        <v>86</v>
      </c>
      <c r="N31" s="80" t="s">
        <v>5</v>
      </c>
      <c r="O31" s="100" t="s">
        <v>101</v>
      </c>
      <c r="P31" s="5"/>
    </row>
    <row r="32" spans="1:19" ht="56.25" customHeight="1" x14ac:dyDescent="0.25">
      <c r="A32" s="93">
        <v>22</v>
      </c>
      <c r="B32" s="80">
        <v>2025</v>
      </c>
      <c r="C32" s="94" t="s">
        <v>58</v>
      </c>
      <c r="D32" s="80" t="s">
        <v>14</v>
      </c>
      <c r="E32" s="80" t="s">
        <v>15</v>
      </c>
      <c r="F32" s="80" t="s">
        <v>47</v>
      </c>
      <c r="G32" s="80"/>
      <c r="H32" s="79">
        <v>140000</v>
      </c>
      <c r="I32" s="79" t="s">
        <v>30</v>
      </c>
      <c r="J32" s="79">
        <v>140000</v>
      </c>
      <c r="K32" s="79" t="s">
        <v>48</v>
      </c>
      <c r="L32" s="79"/>
      <c r="M32" s="80" t="s">
        <v>83</v>
      </c>
      <c r="N32" s="80" t="s">
        <v>5</v>
      </c>
      <c r="O32" s="100" t="s">
        <v>15</v>
      </c>
      <c r="P32" s="5"/>
    </row>
    <row r="33" spans="1:16" ht="24" customHeight="1" x14ac:dyDescent="0.25">
      <c r="A33" s="93">
        <v>23</v>
      </c>
      <c r="B33" s="80">
        <v>2025</v>
      </c>
      <c r="C33" s="94" t="s">
        <v>58</v>
      </c>
      <c r="D33" s="80" t="s">
        <v>16</v>
      </c>
      <c r="E33" s="80" t="s">
        <v>15</v>
      </c>
      <c r="F33" s="80" t="s">
        <v>47</v>
      </c>
      <c r="G33" s="80" t="s">
        <v>7</v>
      </c>
      <c r="H33" s="79">
        <v>16000</v>
      </c>
      <c r="I33" s="79" t="s">
        <v>30</v>
      </c>
      <c r="J33" s="79">
        <v>16000</v>
      </c>
      <c r="K33" s="79" t="s">
        <v>48</v>
      </c>
      <c r="L33" s="79"/>
      <c r="M33" s="80" t="s">
        <v>4</v>
      </c>
      <c r="N33" s="80" t="s">
        <v>5</v>
      </c>
      <c r="O33" s="100" t="s">
        <v>15</v>
      </c>
    </row>
    <row r="34" spans="1:16" ht="63.75" customHeight="1" x14ac:dyDescent="0.25">
      <c r="A34" s="93">
        <v>24</v>
      </c>
      <c r="B34" s="80">
        <v>2025</v>
      </c>
      <c r="C34" s="94" t="s">
        <v>58</v>
      </c>
      <c r="D34" s="98" t="s">
        <v>89</v>
      </c>
      <c r="E34" s="131" t="s">
        <v>46</v>
      </c>
      <c r="F34" s="131" t="s">
        <v>47</v>
      </c>
      <c r="G34" s="131" t="s">
        <v>3</v>
      </c>
      <c r="H34" s="82">
        <f>J34*120/100</f>
        <v>72000</v>
      </c>
      <c r="I34" s="82" t="s">
        <v>30</v>
      </c>
      <c r="J34" s="82">
        <v>60000</v>
      </c>
      <c r="K34" s="82" t="s">
        <v>48</v>
      </c>
      <c r="L34" s="79" t="s">
        <v>71</v>
      </c>
      <c r="M34" s="98" t="s">
        <v>50</v>
      </c>
      <c r="N34" s="80" t="s">
        <v>5</v>
      </c>
      <c r="O34" s="100" t="s">
        <v>53</v>
      </c>
      <c r="P34" s="5"/>
    </row>
    <row r="35" spans="1:16" ht="51.75" customHeight="1" x14ac:dyDescent="0.25">
      <c r="A35" s="93">
        <v>25</v>
      </c>
      <c r="B35" s="80">
        <v>2025</v>
      </c>
      <c r="C35" s="94" t="s">
        <v>58</v>
      </c>
      <c r="D35" s="80" t="s">
        <v>60</v>
      </c>
      <c r="E35" s="80" t="s">
        <v>46</v>
      </c>
      <c r="F35" s="80" t="s">
        <v>47</v>
      </c>
      <c r="G35" s="80" t="s">
        <v>7</v>
      </c>
      <c r="H35" s="79">
        <f t="shared" ref="H35" si="1">J35*120/100</f>
        <v>84000</v>
      </c>
      <c r="I35" s="79" t="s">
        <v>30</v>
      </c>
      <c r="J35" s="79">
        <v>70000</v>
      </c>
      <c r="K35" s="79" t="s">
        <v>48</v>
      </c>
      <c r="L35" s="79" t="s">
        <v>78</v>
      </c>
      <c r="M35" s="80" t="s">
        <v>50</v>
      </c>
      <c r="N35" s="80" t="s">
        <v>5</v>
      </c>
      <c r="O35" s="100" t="s">
        <v>53</v>
      </c>
      <c r="P35" s="5"/>
    </row>
    <row r="36" spans="1:16" ht="37.5" customHeight="1" x14ac:dyDescent="0.25">
      <c r="A36" s="93">
        <v>26</v>
      </c>
      <c r="B36" s="80">
        <v>2025</v>
      </c>
      <c r="C36" s="94" t="s">
        <v>58</v>
      </c>
      <c r="D36" s="80" t="s">
        <v>22</v>
      </c>
      <c r="E36" s="80" t="s">
        <v>46</v>
      </c>
      <c r="F36" s="80" t="s">
        <v>47</v>
      </c>
      <c r="G36" s="80" t="s">
        <v>7</v>
      </c>
      <c r="H36" s="79">
        <f t="shared" ref="H36:H37" si="2">J36*120/100</f>
        <v>72000</v>
      </c>
      <c r="I36" s="79" t="s">
        <v>18</v>
      </c>
      <c r="J36" s="79">
        <v>60000</v>
      </c>
      <c r="K36" s="79" t="s">
        <v>48</v>
      </c>
      <c r="L36" s="79" t="s">
        <v>55</v>
      </c>
      <c r="M36" s="80" t="s">
        <v>25</v>
      </c>
      <c r="N36" s="80" t="s">
        <v>5</v>
      </c>
      <c r="O36" s="100" t="s">
        <v>53</v>
      </c>
      <c r="P36" s="7"/>
    </row>
    <row r="37" spans="1:16" ht="62.25" customHeight="1" x14ac:dyDescent="0.25">
      <c r="A37" s="93">
        <v>27</v>
      </c>
      <c r="B37" s="80">
        <v>2025</v>
      </c>
      <c r="C37" s="94" t="s">
        <v>58</v>
      </c>
      <c r="D37" s="80" t="s">
        <v>68</v>
      </c>
      <c r="E37" s="80" t="s">
        <v>46</v>
      </c>
      <c r="F37" s="80" t="s">
        <v>47</v>
      </c>
      <c r="G37" s="80" t="s">
        <v>7</v>
      </c>
      <c r="H37" s="79">
        <f t="shared" si="2"/>
        <v>74400</v>
      </c>
      <c r="I37" s="79" t="s">
        <v>18</v>
      </c>
      <c r="J37" s="79">
        <v>62000</v>
      </c>
      <c r="K37" s="79" t="s">
        <v>48</v>
      </c>
      <c r="L37" s="79" t="s">
        <v>79</v>
      </c>
      <c r="M37" s="80" t="s">
        <v>24</v>
      </c>
      <c r="N37" s="80" t="s">
        <v>5</v>
      </c>
      <c r="O37" s="100" t="s">
        <v>53</v>
      </c>
      <c r="P37" s="16"/>
    </row>
    <row r="38" spans="1:16" ht="27.75" customHeight="1" x14ac:dyDescent="0.25">
      <c r="A38" s="93">
        <v>28</v>
      </c>
      <c r="B38" s="80">
        <v>2025</v>
      </c>
      <c r="C38" s="94" t="s">
        <v>58</v>
      </c>
      <c r="D38" s="80" t="s">
        <v>20</v>
      </c>
      <c r="E38" s="80" t="s">
        <v>46</v>
      </c>
      <c r="F38" s="80" t="s">
        <v>47</v>
      </c>
      <c r="G38" s="80" t="s">
        <v>7</v>
      </c>
      <c r="H38" s="79">
        <v>1242400</v>
      </c>
      <c r="I38" s="79" t="s">
        <v>18</v>
      </c>
      <c r="J38" s="79">
        <v>1242400</v>
      </c>
      <c r="K38" s="79"/>
      <c r="L38" s="79"/>
      <c r="M38" s="80"/>
      <c r="N38" s="80" t="s">
        <v>5</v>
      </c>
      <c r="O38" s="100"/>
      <c r="P38" s="16"/>
    </row>
    <row r="39" spans="1:16" ht="46.5" customHeight="1" x14ac:dyDescent="0.25">
      <c r="A39" s="93">
        <v>29</v>
      </c>
      <c r="B39" s="80"/>
      <c r="C39" s="94"/>
      <c r="D39" s="80" t="s">
        <v>91</v>
      </c>
      <c r="E39" s="80" t="s">
        <v>46</v>
      </c>
      <c r="F39" s="80" t="s">
        <v>47</v>
      </c>
      <c r="G39" s="80" t="s">
        <v>7</v>
      </c>
      <c r="H39" s="79">
        <f>J39*120/100</f>
        <v>144000</v>
      </c>
      <c r="I39" s="79" t="s">
        <v>18</v>
      </c>
      <c r="J39" s="79">
        <v>120000</v>
      </c>
      <c r="K39" s="79" t="s">
        <v>51</v>
      </c>
      <c r="L39" s="79" t="s">
        <v>93</v>
      </c>
      <c r="M39" s="80" t="s">
        <v>25</v>
      </c>
      <c r="N39" s="80" t="s">
        <v>5</v>
      </c>
      <c r="O39" s="100" t="s">
        <v>101</v>
      </c>
      <c r="P39" s="7"/>
    </row>
    <row r="40" spans="1:16" ht="35.25" customHeight="1" x14ac:dyDescent="0.25">
      <c r="A40" s="93">
        <v>30</v>
      </c>
      <c r="B40" s="80">
        <v>2025</v>
      </c>
      <c r="C40" s="94" t="s">
        <v>58</v>
      </c>
      <c r="D40" s="80" t="s">
        <v>106</v>
      </c>
      <c r="E40" s="80" t="s">
        <v>46</v>
      </c>
      <c r="F40" s="80" t="s">
        <v>47</v>
      </c>
      <c r="G40" s="80" t="s">
        <v>7</v>
      </c>
      <c r="H40" s="79">
        <v>152000</v>
      </c>
      <c r="I40" s="79" t="s">
        <v>18</v>
      </c>
      <c r="J40" s="79">
        <v>152000</v>
      </c>
      <c r="K40" s="79" t="s">
        <v>48</v>
      </c>
      <c r="L40" s="79" t="s">
        <v>81</v>
      </c>
      <c r="M40" s="80" t="s">
        <v>112</v>
      </c>
      <c r="N40" s="80" t="s">
        <v>5</v>
      </c>
      <c r="O40" s="100" t="s">
        <v>56</v>
      </c>
      <c r="P40" s="7"/>
    </row>
    <row r="41" spans="1:16" ht="39.75" customHeight="1" x14ac:dyDescent="0.25">
      <c r="A41" s="93">
        <v>31</v>
      </c>
      <c r="B41" s="99">
        <v>2025</v>
      </c>
      <c r="C41" s="94" t="s">
        <v>58</v>
      </c>
      <c r="D41" s="95" t="s">
        <v>107</v>
      </c>
      <c r="E41" s="80" t="s">
        <v>46</v>
      </c>
      <c r="F41" s="80" t="s">
        <v>47</v>
      </c>
      <c r="G41" s="80" t="s">
        <v>7</v>
      </c>
      <c r="H41" s="79">
        <v>120000</v>
      </c>
      <c r="I41" s="79" t="s">
        <v>18</v>
      </c>
      <c r="J41" s="79">
        <v>120000</v>
      </c>
      <c r="K41" s="79" t="s">
        <v>48</v>
      </c>
      <c r="L41" s="79" t="s">
        <v>80</v>
      </c>
      <c r="M41" s="80" t="s">
        <v>25</v>
      </c>
      <c r="N41" s="80" t="s">
        <v>5</v>
      </c>
      <c r="O41" s="100" t="s">
        <v>101</v>
      </c>
      <c r="P41" s="7"/>
    </row>
    <row r="42" spans="1:16" ht="39.75" customHeight="1" x14ac:dyDescent="0.25">
      <c r="A42" s="93">
        <v>32</v>
      </c>
      <c r="B42" s="99">
        <v>2025</v>
      </c>
      <c r="C42" s="94" t="s">
        <v>58</v>
      </c>
      <c r="D42" s="80" t="s">
        <v>73</v>
      </c>
      <c r="E42" s="80" t="s">
        <v>46</v>
      </c>
      <c r="F42" s="80" t="s">
        <v>47</v>
      </c>
      <c r="G42" s="80" t="s">
        <v>7</v>
      </c>
      <c r="H42" s="79">
        <v>195200</v>
      </c>
      <c r="I42" s="79" t="s">
        <v>18</v>
      </c>
      <c r="J42" s="79">
        <v>162666.67000000001</v>
      </c>
      <c r="K42" s="79" t="s">
        <v>51</v>
      </c>
      <c r="L42" s="79" t="s">
        <v>108</v>
      </c>
      <c r="M42" s="80" t="s">
        <v>25</v>
      </c>
      <c r="N42" s="80" t="s">
        <v>5</v>
      </c>
      <c r="O42" s="100" t="s">
        <v>101</v>
      </c>
      <c r="P42" s="7"/>
    </row>
    <row r="43" spans="1:16" x14ac:dyDescent="0.25">
      <c r="A43" s="102"/>
      <c r="B43" s="83"/>
      <c r="C43" s="84"/>
      <c r="D43" s="85" t="s">
        <v>66</v>
      </c>
      <c r="E43" s="86"/>
      <c r="F43" s="86"/>
      <c r="G43" s="86"/>
      <c r="H43" s="87">
        <f>SUM(H11:H35)</f>
        <v>12000000.199999999</v>
      </c>
      <c r="I43" s="87"/>
      <c r="J43" s="87"/>
      <c r="K43" s="87"/>
      <c r="L43" s="87"/>
      <c r="M43" s="86"/>
      <c r="N43" s="88"/>
      <c r="O43" s="103"/>
      <c r="P43" s="3"/>
    </row>
    <row r="44" spans="1:16" x14ac:dyDescent="0.25">
      <c r="A44" s="102"/>
      <c r="B44" s="83"/>
      <c r="C44" s="83"/>
      <c r="D44" s="85" t="s">
        <v>65</v>
      </c>
      <c r="E44" s="86" t="s">
        <v>67</v>
      </c>
      <c r="F44" s="89"/>
      <c r="G44" s="89"/>
      <c r="H44" s="87">
        <f>SUM(H36:H42)</f>
        <v>2000000</v>
      </c>
      <c r="I44" s="87"/>
      <c r="J44" s="87"/>
      <c r="K44" s="87"/>
      <c r="L44" s="87"/>
      <c r="M44" s="87"/>
      <c r="N44" s="89"/>
      <c r="O44" s="104"/>
      <c r="P44" s="3"/>
    </row>
    <row r="45" spans="1:16" x14ac:dyDescent="0.25">
      <c r="A45" s="113"/>
      <c r="B45" s="114"/>
      <c r="C45" s="114"/>
      <c r="D45" s="115" t="s">
        <v>104</v>
      </c>
      <c r="E45" s="116"/>
      <c r="F45" s="117"/>
      <c r="G45" s="117"/>
      <c r="H45" s="118">
        <v>5000000</v>
      </c>
      <c r="I45" s="118"/>
      <c r="J45" s="118"/>
      <c r="K45" s="118"/>
      <c r="L45" s="118"/>
      <c r="M45" s="118"/>
      <c r="N45" s="117"/>
      <c r="O45" s="119"/>
      <c r="P45" s="3"/>
    </row>
    <row r="46" spans="1:16" ht="15.75" thickBot="1" x14ac:dyDescent="0.3">
      <c r="A46" s="105"/>
      <c r="B46" s="90"/>
      <c r="C46" s="90"/>
      <c r="D46" s="106" t="s">
        <v>23</v>
      </c>
      <c r="E46" s="107"/>
      <c r="F46" s="108"/>
      <c r="G46" s="108"/>
      <c r="H46" s="109">
        <f>H43+H44+H45</f>
        <v>19000000.199999999</v>
      </c>
      <c r="I46" s="109"/>
      <c r="J46" s="109"/>
      <c r="K46" s="109"/>
      <c r="L46" s="109"/>
      <c r="M46" s="109"/>
      <c r="N46" s="108"/>
      <c r="O46" s="110"/>
      <c r="P46" s="9"/>
    </row>
    <row r="47" spans="1:16" x14ac:dyDescent="0.25">
      <c r="A47" s="17"/>
      <c r="B47" s="17"/>
      <c r="C47" s="17"/>
      <c r="D47" s="18"/>
      <c r="E47" s="19"/>
      <c r="F47" s="20"/>
      <c r="G47" s="21"/>
      <c r="H47" s="22"/>
      <c r="I47" s="22"/>
      <c r="J47" s="21"/>
      <c r="K47" s="21"/>
      <c r="L47" s="21"/>
      <c r="M47" s="19"/>
      <c r="N47" s="22"/>
      <c r="O47" s="19"/>
      <c r="P47" s="9"/>
    </row>
    <row r="48" spans="1:16" x14ac:dyDescent="0.25">
      <c r="A48" s="17"/>
      <c r="B48" s="17"/>
      <c r="C48" s="23"/>
      <c r="D48" s="24"/>
      <c r="E48" s="19"/>
      <c r="F48" s="20"/>
      <c r="G48" s="21"/>
      <c r="H48" s="22"/>
      <c r="I48" s="22"/>
      <c r="J48" s="21"/>
      <c r="K48" s="21"/>
      <c r="L48" s="21"/>
      <c r="M48" s="19"/>
      <c r="N48" s="22"/>
      <c r="O48" s="19"/>
      <c r="P48" s="11"/>
    </row>
    <row r="49" spans="1:16" x14ac:dyDescent="0.25">
      <c r="A49" s="22"/>
      <c r="B49" s="22"/>
      <c r="C49" s="22"/>
      <c r="D49" s="25"/>
      <c r="E49" s="19"/>
      <c r="F49" s="20"/>
      <c r="G49" s="21"/>
      <c r="H49" s="22"/>
      <c r="I49" s="22"/>
      <c r="J49" s="21"/>
      <c r="K49" s="21"/>
      <c r="L49" s="21"/>
      <c r="M49" s="19"/>
      <c r="N49" s="22"/>
      <c r="O49" s="22"/>
      <c r="P49" s="11"/>
    </row>
    <row r="50" spans="1:16" x14ac:dyDescent="0.25">
      <c r="A50" s="22"/>
      <c r="B50" s="22"/>
      <c r="C50" s="22"/>
      <c r="D50" s="91"/>
      <c r="E50" s="22"/>
      <c r="F50" s="22"/>
      <c r="G50" s="22"/>
      <c r="H50" s="22"/>
      <c r="I50" s="22"/>
      <c r="J50" s="17"/>
      <c r="K50" s="17"/>
      <c r="L50" s="17"/>
      <c r="M50" s="22"/>
      <c r="N50" s="22"/>
      <c r="O50" s="22"/>
      <c r="P50" s="11"/>
    </row>
    <row r="51" spans="1:16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17"/>
      <c r="K51" s="17"/>
      <c r="L51" s="17"/>
      <c r="M51" s="22"/>
      <c r="N51" s="22"/>
      <c r="O51" s="22"/>
      <c r="P51" s="10"/>
    </row>
    <row r="52" spans="1:16" x14ac:dyDescent="0.25">
      <c r="A52" s="22"/>
      <c r="B52" s="22"/>
      <c r="C52" s="22"/>
      <c r="D52" s="26"/>
      <c r="E52" s="26"/>
      <c r="F52" s="26"/>
      <c r="G52" s="19"/>
      <c r="H52" s="21"/>
      <c r="I52" s="21"/>
      <c r="J52" s="92"/>
      <c r="K52" s="92"/>
      <c r="L52" s="92"/>
      <c r="M52" s="19"/>
      <c r="N52" s="26"/>
      <c r="O52" s="26"/>
      <c r="P52" s="10"/>
    </row>
    <row r="53" spans="1:16" x14ac:dyDescent="0.25">
      <c r="A53" s="22"/>
      <c r="B53" s="22"/>
      <c r="C53" s="22"/>
      <c r="D53" s="34"/>
      <c r="E53" s="34"/>
      <c r="F53" s="34"/>
      <c r="G53" s="34"/>
      <c r="H53" s="34"/>
      <c r="I53" s="34"/>
      <c r="J53" s="132"/>
      <c r="K53" s="132"/>
      <c r="L53" s="132"/>
      <c r="M53" s="34"/>
      <c r="N53" s="34"/>
      <c r="O53" s="34"/>
      <c r="P53" s="10"/>
    </row>
    <row r="54" spans="1:16" x14ac:dyDescent="0.25">
      <c r="A54" s="2"/>
      <c r="B54" s="2"/>
      <c r="C54" s="2"/>
      <c r="J54" s="15"/>
      <c r="K54" s="15"/>
      <c r="L54" s="15"/>
      <c r="P54" s="10"/>
    </row>
  </sheetData>
  <mergeCells count="1">
    <mergeCell ref="J53:L53"/>
  </mergeCells>
  <pageMargins left="0.25" right="0.25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Regjistri i Parashikimeve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Owner</cp:lastModifiedBy>
  <cp:lastPrinted>2025-03-10T12:54:58Z</cp:lastPrinted>
  <dcterms:created xsi:type="dcterms:W3CDTF">2018-01-09T13:38:21Z</dcterms:created>
  <dcterms:modified xsi:type="dcterms:W3CDTF">2025-09-17T11:49:42Z</dcterms:modified>
</cp:coreProperties>
</file>